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ASP-SERVER\Dati-Asp\Provveditorato\2) SERVIZI\A) CONTRATTI\LAVANOLO\LAVANOLO 2024\ATTI DI GARA_2024_2027 Gherardo\ATTI SOLO 2024 2027\"/>
    </mc:Choice>
  </mc:AlternateContent>
  <xr:revisionPtr revIDLastSave="0" documentId="13_ncr:1_{6599777B-6420-4001-BD34-8FCAFB65B3A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glio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2" l="1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F30" i="2"/>
  <c r="E31" i="2"/>
  <c r="F31" i="2" s="1"/>
  <c r="E32" i="2"/>
  <c r="F32" i="2" s="1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 s="1"/>
  <c r="E39" i="2"/>
  <c r="F39" i="2" s="1"/>
  <c r="E7" i="2"/>
  <c r="F7" i="2" s="1"/>
  <c r="E6" i="2"/>
  <c r="F6" i="2" s="1"/>
  <c r="F40" i="2" l="1"/>
  <c r="F41" i="2" s="1"/>
</calcChain>
</file>

<file path=xl/sharedStrings.xml><?xml version="1.0" encoding="utf-8"?>
<sst xmlns="http://schemas.openxmlformats.org/spreadsheetml/2006/main" count="55" uniqueCount="55">
  <si>
    <t xml:space="preserve">LENZUOLA </t>
  </si>
  <si>
    <t xml:space="preserve">TRAVERSA </t>
  </si>
  <si>
    <t xml:space="preserve">COPRILETTO </t>
  </si>
  <si>
    <t>TELO BAGNO</t>
  </si>
  <si>
    <t xml:space="preserve">ASCIUGAMANO bianco/colorato </t>
  </si>
  <si>
    <t>COPERTE LANA COLORATE</t>
  </si>
  <si>
    <t>TRAPUNTINO TERMICO</t>
  </si>
  <si>
    <t>CAMICI DEGENTI</t>
  </si>
  <si>
    <t>TRAVERSE CERATE</t>
  </si>
  <si>
    <t xml:space="preserve">ASCIUGA PIATTI </t>
  </si>
  <si>
    <t>MAGLIETTA POLO bianco/colorato</t>
  </si>
  <si>
    <t>GREMBIULE</t>
  </si>
  <si>
    <t>CUSCINI</t>
  </si>
  <si>
    <t>MATERASSO</t>
  </si>
  <si>
    <t>TOVAGLIA 100X100</t>
  </si>
  <si>
    <t>TOVAGLIA 150X150</t>
  </si>
  <si>
    <t>CALZATURE</t>
  </si>
  <si>
    <t>OPERATORE VESTITO</t>
  </si>
  <si>
    <t>FELPA</t>
  </si>
  <si>
    <t>GILET</t>
  </si>
  <si>
    <t xml:space="preserve">BAVAGLIE </t>
  </si>
  <si>
    <t>SACCO BIANCO</t>
  </si>
  <si>
    <t>SACCO MARRONE</t>
  </si>
  <si>
    <t>SACCO GIALLO</t>
  </si>
  <si>
    <t>SACCO TRASPARENTE</t>
  </si>
  <si>
    <t>SACCO AZZURRO</t>
  </si>
  <si>
    <t>SACCO ROSSO</t>
  </si>
  <si>
    <t>SACCO VERDE</t>
  </si>
  <si>
    <t>GIACCA O CASACCA (operatore sanitario)</t>
  </si>
  <si>
    <t>PANTALONE (operatore sanitario)</t>
  </si>
  <si>
    <t>MAGLIETTA T-SHIRT (operatore sanitario)</t>
  </si>
  <si>
    <t>CAMICE BIANCO (operatore sanitario)</t>
  </si>
  <si>
    <t>TIPOLOGIA DI CAPO</t>
  </si>
  <si>
    <t>FEDERA</t>
  </si>
  <si>
    <t>RIBASSO PERCENTUALE UNICO</t>
  </si>
  <si>
    <t>BASE D'ASTA</t>
  </si>
  <si>
    <t>QUANTITATIVO ANNUO STIMATO (Pezzi \ Kg)</t>
  </si>
  <si>
    <t>LAVAGGIO INDUMENTI OSPITI (Kg)</t>
  </si>
  <si>
    <t>COSTO DELLA PRESTAZIONE RIBASSATO</t>
  </si>
  <si>
    <t>TOTALE OFFERTO</t>
  </si>
  <si>
    <t>GARA EUROPEA A PROCEDURA APERTA PER L’APPALTO DEL SERVIZIO DI LAVANOLO DELLA BIANCHERIA PIANA, DI LAVANDERIA DEGLI INDUMENTI DEGLI OSPITI E DI FORNITURA DELLE CALZATURE, PER UN ANNO CON OPZIONE DI PROSECUZIONE TRIENNALE CON IL CRITERIO DEL PREZZO PIÙ BASSO</t>
  </si>
  <si>
    <t>OFFERTA ECONOMICA DI DETTAGLIO - MODELLO B</t>
  </si>
  <si>
    <t>TABELLA 1 - OFFERTA ECONOMICA</t>
  </si>
  <si>
    <t>TABELLA 2 - VERIFICA CONGRUITÀ DELL'OFFERTA</t>
  </si>
  <si>
    <t>Soglia di anomalia annuale</t>
  </si>
  <si>
    <t>Importo annuale offerto</t>
  </si>
  <si>
    <t>Voce dell'offerta</t>
  </si>
  <si>
    <t xml:space="preserve">Costo del personale </t>
  </si>
  <si>
    <t>Oneri della sicurezza aziendali soggetti a ribasso</t>
  </si>
  <si>
    <t>Altre spese</t>
  </si>
  <si>
    <t>Spese generali</t>
  </si>
  <si>
    <t>Utile d'impresa</t>
  </si>
  <si>
    <r>
      <rPr>
        <b/>
        <sz val="12"/>
        <color theme="1"/>
        <rFont val="Times New Roman"/>
        <family val="1"/>
      </rPr>
      <t>TOTALE ANNUALE</t>
    </r>
    <r>
      <rPr>
        <sz val="12"/>
        <color theme="1"/>
        <rFont val="Times New Roman"/>
        <family val="1"/>
      </rPr>
      <t xml:space="preserve"> (Corrispondente a quanto indicato in Tabella 1, senza incremento di 1/5)</t>
    </r>
  </si>
  <si>
    <t>TOTALE ANNUALE</t>
  </si>
  <si>
    <t>TOTALE ANNUALE CON INCREMENTO DI 1 \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</si>
</sst>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000\ [$€-410]_-;\-* #,##0.00000\ [$€-410]_-;_-* &quot;-&quot;?????\ [$€-410]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1">
    <xf numFmtId="0" fontId="0" fillId="0" borderId="0" xfId="0"/>
    <xf numFmtId="44" fontId="0" fillId="0" borderId="0" xfId="0" applyNumberFormat="1"/>
    <xf numFmtId="9" fontId="0" fillId="0" borderId="0" xfId="2" applyFont="1"/>
    <xf numFmtId="44" fontId="0" fillId="0" borderId="0" xfId="1" applyFont="1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44" fontId="7" fillId="0" borderId="1" xfId="1" applyFont="1" applyBorder="1" applyAlignment="1">
      <alignment horizontal="center"/>
    </xf>
    <xf numFmtId="164" fontId="0" fillId="0" borderId="0" xfId="0" applyNumberFormat="1"/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 applyProtection="1">
      <alignment horizontal="right" vertical="center"/>
      <protection hidden="1"/>
    </xf>
    <xf numFmtId="44" fontId="3" fillId="0" borderId="1" xfId="0" applyNumberFormat="1" applyFont="1" applyBorder="1" applyAlignment="1" applyProtection="1">
      <alignment horizontal="center" vertical="center" wrapText="1"/>
      <protection hidden="1"/>
    </xf>
    <xf numFmtId="44" fontId="3" fillId="0" borderId="1" xfId="0" applyNumberFormat="1" applyFont="1" applyBorder="1" applyAlignment="1" applyProtection="1">
      <alignment horizontal="center" vertical="center"/>
      <protection hidden="1"/>
    </xf>
    <xf numFmtId="44" fontId="3" fillId="0" borderId="1" xfId="1" applyFont="1" applyBorder="1" applyAlignment="1" applyProtection="1">
      <alignment horizontal="right" vertical="center"/>
      <protection hidden="1"/>
    </xf>
    <xf numFmtId="0" fontId="3" fillId="0" borderId="1" xfId="0" applyFont="1" applyBorder="1" applyAlignment="1" applyProtection="1">
      <alignment horizontal="right" vertical="center"/>
      <protection hidden="1"/>
    </xf>
    <xf numFmtId="44" fontId="1" fillId="0" borderId="1" xfId="1" applyFont="1" applyBorder="1" applyProtection="1">
      <protection hidden="1"/>
    </xf>
    <xf numFmtId="44" fontId="0" fillId="3" borderId="1" xfId="1" applyFont="1" applyFill="1" applyBorder="1" applyProtection="1"/>
    <xf numFmtId="44" fontId="3" fillId="2" borderId="1" xfId="0" applyNumberFormat="1" applyFont="1" applyFill="1" applyBorder="1" applyAlignment="1">
      <alignment horizontal="center" vertical="center"/>
    </xf>
    <xf numFmtId="44" fontId="6" fillId="0" borderId="1" xfId="1" applyFont="1" applyBorder="1" applyProtection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 wrapText="1"/>
      <protection hidden="1"/>
    </xf>
    <xf numFmtId="9" fontId="3" fillId="2" borderId="4" xfId="2" applyFont="1" applyFill="1" applyBorder="1" applyAlignment="1" applyProtection="1">
      <alignment horizontal="center" vertical="center"/>
      <protection locked="0"/>
    </xf>
    <xf numFmtId="9" fontId="3" fillId="2" borderId="5" xfId="2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4" fontId="5" fillId="0" borderId="1" xfId="0" applyNumberFormat="1" applyFont="1" applyBorder="1" applyAlignment="1">
      <alignment horizontal="center"/>
    </xf>
    <xf numFmtId="44" fontId="5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/>
    </xf>
    <xf numFmtId="44" fontId="1" fillId="0" borderId="1" xfId="1" applyFont="1" applyBorder="1" applyAlignment="1" applyProtection="1">
      <alignment horizontal="center"/>
    </xf>
    <xf numFmtId="44" fontId="1" fillId="0" borderId="1" xfId="1" applyFont="1" applyBorder="1" applyAlignment="1" applyProtection="1">
      <alignment horizontal="center"/>
      <protection locked="0"/>
    </xf>
    <xf numFmtId="44" fontId="1" fillId="0" borderId="1" xfId="0" applyNumberFormat="1" applyFont="1" applyBorder="1" applyAlignment="1">
      <alignment horizontal="center"/>
    </xf>
    <xf numFmtId="44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 applyProtection="1">
      <alignment horizontal="center" vertical="center" wrapText="1"/>
      <protection locked="0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547687</xdr:colOff>
      <xdr:row>0</xdr:row>
      <xdr:rowOff>7937</xdr:rowOff>
    </xdr:from>
    <xdr:to>
      <xdr:col>4</xdr:col>
      <xdr:colOff>2595561</xdr:colOff>
      <xdr:row>0</xdr:row>
      <xdr:rowOff>1690687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8DA139C8-3BB7-4919-877C-B0D650884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3625" y="7937"/>
          <a:ext cx="7191374" cy="168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59AE9-0940-4123-9413-9A57EA3304E6}">
  <sheetPr>
    <pageSetUpPr fitToPage="1"/>
  </sheetPr>
  <dimension ref="A1:G50"/>
  <sheetViews>
    <sheetView tabSelected="1" topLeftCell="A19" zoomScale="80" zoomScaleNormal="80" workbookViewId="0">
      <selection activeCell="D6" sqref="D6:D39"/>
    </sheetView>
  </sheetViews>
  <sheetFormatPr defaultRowHeight="15.75" x14ac:dyDescent="0.25"/>
  <cols>
    <col min="1" max="1" width="43.7109375" bestFit="1" customWidth="1"/>
    <col min="2" max="2" width="17.7109375" bestFit="1" customWidth="1"/>
    <col min="3" max="3" width="28.42578125" bestFit="1" customWidth="1"/>
    <col min="4" max="4" width="27.42578125" style="4" bestFit="1" customWidth="1"/>
    <col min="5" max="5" width="44" style="4" bestFit="1" customWidth="1"/>
    <col min="6" max="6" width="44" style="3" bestFit="1" customWidth="1"/>
    <col min="7" max="7" width="12.5703125" bestFit="1" customWidth="1"/>
  </cols>
  <sheetData>
    <row r="1" spans="1:7" ht="135.6" customHeight="1" x14ac:dyDescent="0.25">
      <c r="A1" s="28"/>
      <c r="B1" s="28"/>
      <c r="C1" s="28"/>
      <c r="D1" s="28"/>
      <c r="E1" s="28"/>
      <c r="F1" s="28"/>
    </row>
    <row r="2" spans="1:7" ht="15.6" customHeight="1" x14ac:dyDescent="0.25">
      <c r="A2" s="25" t="s">
        <v>41</v>
      </c>
      <c r="B2" s="26"/>
      <c r="C2" s="26"/>
      <c r="D2" s="26"/>
      <c r="E2" s="26"/>
      <c r="F2" s="27"/>
    </row>
    <row r="3" spans="1:7" ht="39.950000000000003" customHeight="1" x14ac:dyDescent="0.25">
      <c r="A3" s="25" t="s">
        <v>40</v>
      </c>
      <c r="B3" s="26"/>
      <c r="C3" s="26"/>
      <c r="D3" s="26"/>
      <c r="E3" s="26"/>
      <c r="F3" s="27"/>
    </row>
    <row r="4" spans="1:7" ht="39.950000000000003" customHeight="1" x14ac:dyDescent="0.25">
      <c r="A4" s="29" t="s">
        <v>42</v>
      </c>
      <c r="B4" s="30"/>
      <c r="C4" s="30"/>
      <c r="D4" s="30"/>
      <c r="E4" s="30"/>
      <c r="F4" s="31"/>
    </row>
    <row r="5" spans="1:7" ht="63" x14ac:dyDescent="0.25">
      <c r="A5" s="18" t="s">
        <v>32</v>
      </c>
      <c r="B5" s="19" t="s">
        <v>36</v>
      </c>
      <c r="C5" s="19" t="s">
        <v>35</v>
      </c>
      <c r="D5" s="5" t="s">
        <v>34</v>
      </c>
      <c r="E5" s="6" t="s">
        <v>38</v>
      </c>
      <c r="F5" s="6" t="s">
        <v>39</v>
      </c>
    </row>
    <row r="6" spans="1:7" x14ac:dyDescent="0.25">
      <c r="A6" s="8" t="s">
        <v>0</v>
      </c>
      <c r="B6" s="9">
        <v>60000</v>
      </c>
      <c r="C6" s="10">
        <v>0.69601999999999997</v>
      </c>
      <c r="D6" s="20">
        <v>0</v>
      </c>
      <c r="E6" s="16">
        <f>C6-(C6*D6)</f>
        <v>0.69601999999999997</v>
      </c>
      <c r="F6" s="17">
        <f>E6*B6</f>
        <v>41761.199999999997</v>
      </c>
      <c r="G6" s="3"/>
    </row>
    <row r="7" spans="1:7" x14ac:dyDescent="0.25">
      <c r="A7" s="8" t="s">
        <v>1</v>
      </c>
      <c r="B7" s="9">
        <v>50000</v>
      </c>
      <c r="C7" s="11">
        <v>0.41991000000000001</v>
      </c>
      <c r="D7" s="21"/>
      <c r="E7" s="16">
        <f>C7-(C7*D7)</f>
        <v>0.41991000000000001</v>
      </c>
      <c r="F7" s="17">
        <f t="shared" ref="F7:F39" si="0">E7*B7</f>
        <v>20995.5</v>
      </c>
      <c r="G7" s="3"/>
    </row>
    <row r="8" spans="1:7" x14ac:dyDescent="0.25">
      <c r="A8" s="8" t="s">
        <v>33</v>
      </c>
      <c r="B8" s="9">
        <v>26000</v>
      </c>
      <c r="C8" s="11">
        <v>0.19086</v>
      </c>
      <c r="D8" s="21"/>
      <c r="E8" s="16">
        <f t="shared" ref="E8:E39" si="1">C8-(C8*D8)</f>
        <v>0.19086</v>
      </c>
      <c r="F8" s="17">
        <f t="shared" si="0"/>
        <v>4962.3599999999997</v>
      </c>
      <c r="G8" s="2"/>
    </row>
    <row r="9" spans="1:7" x14ac:dyDescent="0.25">
      <c r="A9" s="8" t="s">
        <v>2</v>
      </c>
      <c r="B9" s="9">
        <v>3000</v>
      </c>
      <c r="C9" s="11">
        <v>1.1451899999999999</v>
      </c>
      <c r="D9" s="21"/>
      <c r="E9" s="16">
        <f t="shared" si="1"/>
        <v>1.1451899999999999</v>
      </c>
      <c r="F9" s="17">
        <f t="shared" si="0"/>
        <v>3435.5699999999997</v>
      </c>
      <c r="G9" s="1"/>
    </row>
    <row r="10" spans="1:7" x14ac:dyDescent="0.25">
      <c r="A10" s="8" t="s">
        <v>3</v>
      </c>
      <c r="B10" s="9">
        <v>23000</v>
      </c>
      <c r="C10" s="12">
        <v>0.85</v>
      </c>
      <c r="D10" s="21"/>
      <c r="E10" s="16">
        <f t="shared" si="1"/>
        <v>0.85</v>
      </c>
      <c r="F10" s="17">
        <f t="shared" si="0"/>
        <v>19550</v>
      </c>
      <c r="G10" s="2"/>
    </row>
    <row r="11" spans="1:7" x14ac:dyDescent="0.25">
      <c r="A11" s="8" t="s">
        <v>4</v>
      </c>
      <c r="B11" s="9">
        <v>11000</v>
      </c>
      <c r="C11" s="12">
        <v>0.35</v>
      </c>
      <c r="D11" s="21"/>
      <c r="E11" s="16">
        <f t="shared" si="1"/>
        <v>0.35</v>
      </c>
      <c r="F11" s="17">
        <f t="shared" si="0"/>
        <v>3849.9999999999995</v>
      </c>
      <c r="G11" s="2"/>
    </row>
    <row r="12" spans="1:7" x14ac:dyDescent="0.25">
      <c r="A12" s="8" t="s">
        <v>5</v>
      </c>
      <c r="B12" s="13">
        <v>500</v>
      </c>
      <c r="C12" s="12">
        <v>3.528</v>
      </c>
      <c r="D12" s="21"/>
      <c r="E12" s="16">
        <f t="shared" si="1"/>
        <v>3.528</v>
      </c>
      <c r="F12" s="17">
        <f t="shared" si="0"/>
        <v>1764</v>
      </c>
    </row>
    <row r="13" spans="1:7" x14ac:dyDescent="0.25">
      <c r="A13" s="8" t="s">
        <v>6</v>
      </c>
      <c r="B13" s="13">
        <v>550</v>
      </c>
      <c r="C13" s="12">
        <v>3.528</v>
      </c>
      <c r="D13" s="21"/>
      <c r="E13" s="16">
        <f t="shared" si="1"/>
        <v>3.528</v>
      </c>
      <c r="F13" s="17">
        <f t="shared" si="0"/>
        <v>1940.4</v>
      </c>
    </row>
    <row r="14" spans="1:7" x14ac:dyDescent="0.25">
      <c r="A14" s="8" t="s">
        <v>7</v>
      </c>
      <c r="B14" s="9">
        <v>2000</v>
      </c>
      <c r="C14" s="12">
        <v>1.44</v>
      </c>
      <c r="D14" s="21"/>
      <c r="E14" s="16">
        <f t="shared" si="1"/>
        <v>1.44</v>
      </c>
      <c r="F14" s="17">
        <f t="shared" si="0"/>
        <v>2880</v>
      </c>
    </row>
    <row r="15" spans="1:7" x14ac:dyDescent="0.25">
      <c r="A15" s="8" t="s">
        <v>8</v>
      </c>
      <c r="B15" s="13">
        <v>40</v>
      </c>
      <c r="C15" s="12">
        <v>1.1879999999999999</v>
      </c>
      <c r="D15" s="21"/>
      <c r="E15" s="16">
        <f t="shared" si="1"/>
        <v>1.1879999999999999</v>
      </c>
      <c r="F15" s="17">
        <f t="shared" si="0"/>
        <v>47.519999999999996</v>
      </c>
    </row>
    <row r="16" spans="1:7" x14ac:dyDescent="0.25">
      <c r="A16" s="8" t="s">
        <v>9</v>
      </c>
      <c r="B16" s="9">
        <v>2000</v>
      </c>
      <c r="C16" s="12">
        <v>0.44400000000000001</v>
      </c>
      <c r="D16" s="21"/>
      <c r="E16" s="16">
        <f t="shared" si="1"/>
        <v>0.44400000000000001</v>
      </c>
      <c r="F16" s="17">
        <f t="shared" si="0"/>
        <v>888</v>
      </c>
    </row>
    <row r="17" spans="1:6" x14ac:dyDescent="0.25">
      <c r="A17" s="8" t="s">
        <v>28</v>
      </c>
      <c r="B17" s="13">
        <v>600</v>
      </c>
      <c r="C17" s="12">
        <v>1.47601</v>
      </c>
      <c r="D17" s="21"/>
      <c r="E17" s="16">
        <f t="shared" si="1"/>
        <v>1.47601</v>
      </c>
      <c r="F17" s="17">
        <f t="shared" si="0"/>
        <v>885.60599999999999</v>
      </c>
    </row>
    <row r="18" spans="1:6" x14ac:dyDescent="0.25">
      <c r="A18" s="8" t="s">
        <v>29</v>
      </c>
      <c r="B18" s="9">
        <v>3000</v>
      </c>
      <c r="C18" s="12">
        <v>1.41239</v>
      </c>
      <c r="D18" s="21"/>
      <c r="E18" s="16">
        <f t="shared" si="1"/>
        <v>1.41239</v>
      </c>
      <c r="F18" s="17">
        <f t="shared" si="0"/>
        <v>4237.17</v>
      </c>
    </row>
    <row r="19" spans="1:6" x14ac:dyDescent="0.25">
      <c r="A19" s="8" t="s">
        <v>30</v>
      </c>
      <c r="B19" s="13">
        <v>700</v>
      </c>
      <c r="C19" s="12">
        <v>1.15801</v>
      </c>
      <c r="D19" s="21"/>
      <c r="E19" s="16">
        <f t="shared" si="1"/>
        <v>1.15801</v>
      </c>
      <c r="F19" s="17">
        <f t="shared" si="0"/>
        <v>810.60699999999997</v>
      </c>
    </row>
    <row r="20" spans="1:6" x14ac:dyDescent="0.25">
      <c r="A20" s="8" t="s">
        <v>31</v>
      </c>
      <c r="B20" s="13">
        <v>300</v>
      </c>
      <c r="C20" s="12">
        <v>1.50146</v>
      </c>
      <c r="D20" s="21"/>
      <c r="E20" s="16">
        <f t="shared" si="1"/>
        <v>1.50146</v>
      </c>
      <c r="F20" s="17">
        <f t="shared" si="0"/>
        <v>450.43799999999999</v>
      </c>
    </row>
    <row r="21" spans="1:6" x14ac:dyDescent="0.25">
      <c r="A21" s="8" t="s">
        <v>10</v>
      </c>
      <c r="B21" s="9">
        <v>2500</v>
      </c>
      <c r="C21" s="12">
        <v>1.8</v>
      </c>
      <c r="D21" s="21"/>
      <c r="E21" s="16">
        <f t="shared" si="1"/>
        <v>1.8</v>
      </c>
      <c r="F21" s="17">
        <f t="shared" si="0"/>
        <v>4500</v>
      </c>
    </row>
    <row r="22" spans="1:6" x14ac:dyDescent="0.25">
      <c r="A22" s="8" t="s">
        <v>11</v>
      </c>
      <c r="B22" s="9">
        <v>5000</v>
      </c>
      <c r="C22" s="12">
        <v>0.46800000000000003</v>
      </c>
      <c r="D22" s="21"/>
      <c r="E22" s="16">
        <f t="shared" si="1"/>
        <v>0.46800000000000003</v>
      </c>
      <c r="F22" s="17">
        <f t="shared" si="0"/>
        <v>2340</v>
      </c>
    </row>
    <row r="23" spans="1:6" x14ac:dyDescent="0.25">
      <c r="A23" s="8" t="s">
        <v>12</v>
      </c>
      <c r="B23" s="13">
        <v>300</v>
      </c>
      <c r="C23" s="12">
        <v>3.18</v>
      </c>
      <c r="D23" s="21"/>
      <c r="E23" s="16">
        <f t="shared" si="1"/>
        <v>3.18</v>
      </c>
      <c r="F23" s="17">
        <f t="shared" si="0"/>
        <v>954</v>
      </c>
    </row>
    <row r="24" spans="1:6" x14ac:dyDescent="0.25">
      <c r="A24" s="8" t="s">
        <v>13</v>
      </c>
      <c r="B24" s="13">
        <v>200</v>
      </c>
      <c r="C24" s="12">
        <v>17.64</v>
      </c>
      <c r="D24" s="21"/>
      <c r="E24" s="16">
        <f t="shared" si="1"/>
        <v>17.64</v>
      </c>
      <c r="F24" s="17">
        <f t="shared" si="0"/>
        <v>3528</v>
      </c>
    </row>
    <row r="25" spans="1:6" x14ac:dyDescent="0.25">
      <c r="A25" s="8" t="s">
        <v>14</v>
      </c>
      <c r="B25" s="13">
        <v>550</v>
      </c>
      <c r="C25" s="12">
        <v>0.39600000000000002</v>
      </c>
      <c r="D25" s="21"/>
      <c r="E25" s="16">
        <f t="shared" si="1"/>
        <v>0.39600000000000002</v>
      </c>
      <c r="F25" s="17">
        <f t="shared" si="0"/>
        <v>217.8</v>
      </c>
    </row>
    <row r="26" spans="1:6" x14ac:dyDescent="0.25">
      <c r="A26" s="8" t="s">
        <v>15</v>
      </c>
      <c r="B26" s="13">
        <v>500</v>
      </c>
      <c r="C26" s="12">
        <v>1.044</v>
      </c>
      <c r="D26" s="21"/>
      <c r="E26" s="16">
        <f t="shared" si="1"/>
        <v>1.044</v>
      </c>
      <c r="F26" s="17">
        <f t="shared" si="0"/>
        <v>522</v>
      </c>
    </row>
    <row r="27" spans="1:6" x14ac:dyDescent="0.25">
      <c r="A27" s="8" t="s">
        <v>16</v>
      </c>
      <c r="B27" s="13">
        <v>70</v>
      </c>
      <c r="C27" s="14">
        <v>15.67</v>
      </c>
      <c r="D27" s="21"/>
      <c r="E27" s="16">
        <f t="shared" si="1"/>
        <v>15.67</v>
      </c>
      <c r="F27" s="17">
        <f t="shared" si="0"/>
        <v>1096.9000000000001</v>
      </c>
    </row>
    <row r="28" spans="1:6" x14ac:dyDescent="0.25">
      <c r="A28" s="8" t="s">
        <v>17</v>
      </c>
      <c r="B28" s="13">
        <v>50</v>
      </c>
      <c r="C28" s="12">
        <v>4.8983999999999996</v>
      </c>
      <c r="D28" s="21"/>
      <c r="E28" s="16">
        <f t="shared" si="1"/>
        <v>4.8983999999999996</v>
      </c>
      <c r="F28" s="17">
        <f t="shared" si="0"/>
        <v>244.92</v>
      </c>
    </row>
    <row r="29" spans="1:6" x14ac:dyDescent="0.25">
      <c r="A29" s="8" t="s">
        <v>18</v>
      </c>
      <c r="B29" s="13">
        <v>40</v>
      </c>
      <c r="C29" s="12">
        <v>1.8</v>
      </c>
      <c r="D29" s="21"/>
      <c r="E29" s="16">
        <f t="shared" si="1"/>
        <v>1.8</v>
      </c>
      <c r="F29" s="17">
        <f t="shared" si="0"/>
        <v>72</v>
      </c>
    </row>
    <row r="30" spans="1:6" x14ac:dyDescent="0.25">
      <c r="A30" s="8" t="s">
        <v>19</v>
      </c>
      <c r="B30" s="13">
        <v>40</v>
      </c>
      <c r="C30" s="12">
        <v>2.16</v>
      </c>
      <c r="D30" s="21"/>
      <c r="E30" s="16">
        <f>C30-(C30*D30)</f>
        <v>2.16</v>
      </c>
      <c r="F30" s="17">
        <f t="shared" si="0"/>
        <v>86.4</v>
      </c>
    </row>
    <row r="31" spans="1:6" x14ac:dyDescent="0.25">
      <c r="A31" s="8" t="s">
        <v>20</v>
      </c>
      <c r="B31" s="9">
        <v>215000</v>
      </c>
      <c r="C31" s="12">
        <v>3.6400000000000002E-2</v>
      </c>
      <c r="D31" s="21"/>
      <c r="E31" s="16">
        <f t="shared" si="1"/>
        <v>3.6400000000000002E-2</v>
      </c>
      <c r="F31" s="17">
        <f t="shared" si="0"/>
        <v>7826</v>
      </c>
    </row>
    <row r="32" spans="1:6" x14ac:dyDescent="0.25">
      <c r="A32" s="8" t="s">
        <v>21</v>
      </c>
      <c r="B32" s="9">
        <v>20000</v>
      </c>
      <c r="C32" s="12">
        <v>0.108</v>
      </c>
      <c r="D32" s="21"/>
      <c r="E32" s="16">
        <f t="shared" si="1"/>
        <v>0.108</v>
      </c>
      <c r="F32" s="17">
        <f t="shared" si="0"/>
        <v>2160</v>
      </c>
    </row>
    <row r="33" spans="1:6" x14ac:dyDescent="0.25">
      <c r="A33" s="8" t="s">
        <v>22</v>
      </c>
      <c r="B33" s="13">
        <v>100</v>
      </c>
      <c r="C33" s="12">
        <v>0.108</v>
      </c>
      <c r="D33" s="21"/>
      <c r="E33" s="16">
        <f t="shared" si="1"/>
        <v>0.108</v>
      </c>
      <c r="F33" s="17">
        <f t="shared" si="0"/>
        <v>10.8</v>
      </c>
    </row>
    <row r="34" spans="1:6" x14ac:dyDescent="0.25">
      <c r="A34" s="8" t="s">
        <v>23</v>
      </c>
      <c r="B34" s="9">
        <v>3000</v>
      </c>
      <c r="C34" s="12">
        <v>0.108</v>
      </c>
      <c r="D34" s="21"/>
      <c r="E34" s="16">
        <f t="shared" si="1"/>
        <v>0.108</v>
      </c>
      <c r="F34" s="17">
        <f t="shared" si="0"/>
        <v>324</v>
      </c>
    </row>
    <row r="35" spans="1:6" x14ac:dyDescent="0.25">
      <c r="A35" s="8" t="s">
        <v>24</v>
      </c>
      <c r="B35" s="9">
        <v>9500</v>
      </c>
      <c r="C35" s="12">
        <v>0.108</v>
      </c>
      <c r="D35" s="21"/>
      <c r="E35" s="16">
        <f t="shared" si="1"/>
        <v>0.108</v>
      </c>
      <c r="F35" s="17">
        <f t="shared" si="0"/>
        <v>1026</v>
      </c>
    </row>
    <row r="36" spans="1:6" x14ac:dyDescent="0.25">
      <c r="A36" s="8" t="s">
        <v>25</v>
      </c>
      <c r="B36" s="13">
        <v>500</v>
      </c>
      <c r="C36" s="12">
        <v>0.108</v>
      </c>
      <c r="D36" s="21"/>
      <c r="E36" s="16">
        <f t="shared" si="1"/>
        <v>0.108</v>
      </c>
      <c r="F36" s="17">
        <f t="shared" si="0"/>
        <v>54</v>
      </c>
    </row>
    <row r="37" spans="1:6" x14ac:dyDescent="0.25">
      <c r="A37" s="8" t="s">
        <v>26</v>
      </c>
      <c r="B37" s="9">
        <v>3500</v>
      </c>
      <c r="C37" s="12">
        <v>0.108</v>
      </c>
      <c r="D37" s="21"/>
      <c r="E37" s="16">
        <f t="shared" si="1"/>
        <v>0.108</v>
      </c>
      <c r="F37" s="17">
        <f t="shared" si="0"/>
        <v>378</v>
      </c>
    </row>
    <row r="38" spans="1:6" x14ac:dyDescent="0.25">
      <c r="A38" s="8" t="s">
        <v>27</v>
      </c>
      <c r="B38" s="9">
        <v>5000</v>
      </c>
      <c r="C38" s="12">
        <v>0.108</v>
      </c>
      <c r="D38" s="21"/>
      <c r="E38" s="16">
        <f t="shared" si="1"/>
        <v>0.108</v>
      </c>
      <c r="F38" s="17">
        <f t="shared" si="0"/>
        <v>540</v>
      </c>
    </row>
    <row r="39" spans="1:6" x14ac:dyDescent="0.25">
      <c r="A39" s="8" t="s">
        <v>37</v>
      </c>
      <c r="B39" s="9">
        <v>45000</v>
      </c>
      <c r="C39" s="12">
        <v>0.94286999999999999</v>
      </c>
      <c r="D39" s="21"/>
      <c r="E39" s="16">
        <f t="shared" si="1"/>
        <v>0.94286999999999999</v>
      </c>
      <c r="F39" s="17">
        <f t="shared" si="0"/>
        <v>42429.15</v>
      </c>
    </row>
    <row r="40" spans="1:6" ht="15.6" customHeight="1" x14ac:dyDescent="0.25">
      <c r="A40" s="22" t="s">
        <v>53</v>
      </c>
      <c r="B40" s="23"/>
      <c r="C40" s="23"/>
      <c r="D40" s="23"/>
      <c r="E40" s="24"/>
      <c r="F40" s="15">
        <f>SUM(F6:F39)</f>
        <v>176768.34099999999</v>
      </c>
    </row>
    <row r="41" spans="1:6" ht="15.6" customHeight="1" x14ac:dyDescent="0.25">
      <c r="A41" s="22" t="s">
        <v>54</v>
      </c>
      <c r="B41" s="23"/>
      <c r="C41" s="23"/>
      <c r="D41" s="23"/>
      <c r="E41" s="24"/>
      <c r="F41" s="15">
        <f>F40+F40/5</f>
        <v>212122.00919999997</v>
      </c>
    </row>
    <row r="42" spans="1:6" x14ac:dyDescent="0.25">
      <c r="C42" s="7"/>
    </row>
    <row r="43" spans="1:6" ht="39.950000000000003" customHeight="1" x14ac:dyDescent="0.25">
      <c r="A43" s="29" t="s">
        <v>43</v>
      </c>
      <c r="B43" s="30"/>
      <c r="C43" s="30"/>
      <c r="D43" s="30"/>
      <c r="E43" s="30"/>
      <c r="F43" s="31"/>
    </row>
    <row r="44" spans="1:6" x14ac:dyDescent="0.25">
      <c r="A44" s="32" t="s">
        <v>46</v>
      </c>
      <c r="B44" s="32"/>
      <c r="C44" s="33" t="s">
        <v>44</v>
      </c>
      <c r="D44" s="33"/>
      <c r="E44" s="34" t="s">
        <v>45</v>
      </c>
      <c r="F44" s="34"/>
    </row>
    <row r="45" spans="1:6" x14ac:dyDescent="0.25">
      <c r="A45" s="35" t="s">
        <v>47</v>
      </c>
      <c r="B45" s="35"/>
      <c r="C45" s="36">
        <v>235691.12</v>
      </c>
      <c r="D45" s="36"/>
      <c r="E45" s="37">
        <v>0</v>
      </c>
      <c r="F45" s="37"/>
    </row>
    <row r="46" spans="1:6" x14ac:dyDescent="0.25">
      <c r="A46" s="35" t="s">
        <v>48</v>
      </c>
      <c r="B46" s="35"/>
      <c r="C46" s="38">
        <v>5303.05</v>
      </c>
      <c r="D46" s="38"/>
      <c r="E46" s="37">
        <v>0</v>
      </c>
      <c r="F46" s="37"/>
    </row>
    <row r="47" spans="1:6" x14ac:dyDescent="0.25">
      <c r="A47" s="35" t="s">
        <v>49</v>
      </c>
      <c r="B47" s="35"/>
      <c r="C47" s="39"/>
      <c r="D47" s="39"/>
      <c r="E47" s="37">
        <v>0</v>
      </c>
      <c r="F47" s="37"/>
    </row>
    <row r="48" spans="1:6" x14ac:dyDescent="0.25">
      <c r="A48" s="35" t="s">
        <v>50</v>
      </c>
      <c r="B48" s="35"/>
      <c r="C48" s="39"/>
      <c r="D48" s="39"/>
      <c r="E48" s="37">
        <v>0</v>
      </c>
      <c r="F48" s="37"/>
    </row>
    <row r="49" spans="1:6" x14ac:dyDescent="0.25">
      <c r="A49" s="35" t="s">
        <v>51</v>
      </c>
      <c r="B49" s="35"/>
      <c r="C49" s="39"/>
      <c r="D49" s="39"/>
      <c r="E49" s="37">
        <v>0</v>
      </c>
      <c r="F49" s="37"/>
    </row>
    <row r="50" spans="1:6" ht="33" customHeight="1" x14ac:dyDescent="0.25">
      <c r="A50" s="40" t="s">
        <v>52</v>
      </c>
      <c r="B50" s="40"/>
      <c r="C50" s="40"/>
      <c r="D50" s="40"/>
      <c r="E50" s="37">
        <v>0</v>
      </c>
      <c r="F50" s="37"/>
    </row>
  </sheetData>
  <sheetProtection algorithmName="SHA-512" hashValue="nCwKarmaLmDBlAQWewuB5EkdXAsiroB6YvJb7ugKsOQrsOdflbw+yCHatw05/7hUfJkiTsEApECPgefUPLLHxg==" saltValue="N4Htbe3YK4J56yetLavIhw==" spinCount="100000" sheet="1" objects="1" scenarios="1" selectLockedCells="1"/>
  <mergeCells count="28">
    <mergeCell ref="E46:F46"/>
    <mergeCell ref="E47:F47"/>
    <mergeCell ref="E48:F48"/>
    <mergeCell ref="E49:F49"/>
    <mergeCell ref="E50:F50"/>
    <mergeCell ref="C46:D46"/>
    <mergeCell ref="C47:D47"/>
    <mergeCell ref="C48:D48"/>
    <mergeCell ref="C49:D49"/>
    <mergeCell ref="A50:D50"/>
    <mergeCell ref="A46:B46"/>
    <mergeCell ref="A47:B47"/>
    <mergeCell ref="A48:B48"/>
    <mergeCell ref="A49:B49"/>
    <mergeCell ref="A43:F43"/>
    <mergeCell ref="A44:B44"/>
    <mergeCell ref="C44:D44"/>
    <mergeCell ref="E44:F44"/>
    <mergeCell ref="A45:B45"/>
    <mergeCell ref="C45:D45"/>
    <mergeCell ref="E45:F45"/>
    <mergeCell ref="D6:D39"/>
    <mergeCell ref="A40:E40"/>
    <mergeCell ref="A41:E41"/>
    <mergeCell ref="A2:F2"/>
    <mergeCell ref="A1:F1"/>
    <mergeCell ref="A4:F4"/>
    <mergeCell ref="A3:F3"/>
  </mergeCells>
  <pageMargins left="0.7" right="0.7" top="0.75" bottom="0.75" header="0.3" footer="0.3"/>
  <pageSetup paperSize="9" scale="48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Barchielli</dc:creator>
  <cp:lastModifiedBy>Maurizio Pasqui</cp:lastModifiedBy>
  <cp:lastPrinted>2024-02-19T12:33:40Z</cp:lastPrinted>
  <dcterms:created xsi:type="dcterms:W3CDTF">2015-06-05T18:19:34Z</dcterms:created>
  <dcterms:modified xsi:type="dcterms:W3CDTF">2024-02-19T12:34:12Z</dcterms:modified>
</cp:coreProperties>
</file>